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8752" windowHeight="12600" activeTab="1"/>
  </bookViews>
  <sheets>
    <sheet name="RICAVI - ENTRATE" sheetId="1" r:id="rId1"/>
    <sheet name="COSTI - SPES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<sst xmlns="http://schemas.openxmlformats.org/spreadsheetml/2006/main" count="82" uniqueCount="78">
  <si>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>CDD COLLABORIAMO</t>
  </si>
  <si>
    <t>Tariffa base da FSR</t>
  </si>
  <si>
    <t>Remunerazione FSR per l'utenza non tipica</t>
  </si>
  <si>
    <t>Altri ricavi da FSR</t>
  </si>
  <si>
    <t>TOTALE FINANZIAMENTI DA FSR</t>
  </si>
  <si>
    <t>Rette a carico degli ospiti (o dei familiari)</t>
  </si>
  <si>
    <t>rette aggiuntive a carico degli ospiti (o dei familiari)</t>
  </si>
  <si>
    <t>Rette a carico dei Comuni</t>
  </si>
  <si>
    <t>Rette a carico di altri enti pubblici</t>
  </si>
  <si>
    <t>Rette a carico di enti privati</t>
  </si>
  <si>
    <t>Rette solventi</t>
  </si>
  <si>
    <t>TOTALE RICAVI DA RETTE DEGLI OSPITI</t>
  </si>
  <si>
    <t>Altri contributi pubblici e privati</t>
  </si>
  <si>
    <t>Contributi ripiano deficit</t>
  </si>
  <si>
    <t>Lasciti, donazioni, oblazioni e liberalità di terzi</t>
  </si>
  <si>
    <t>Sopravvenienze attive e Plusvalenze straordinarie</t>
  </si>
  <si>
    <t>Ricavi altri servizi</t>
  </si>
  <si>
    <t>ALTRI RICAVI E PROVENTI</t>
  </si>
  <si>
    <t>TOTALE RICAVI</t>
  </si>
  <si>
    <t>RISULTATI DELLA GESTIONE</t>
  </si>
  <si>
    <t>Medici</t>
  </si>
  <si>
    <t>Infermieri</t>
  </si>
  <si>
    <t>Addetti all'ospite (ASA, OTA, OSS)</t>
  </si>
  <si>
    <t>Educatori Professionali</t>
  </si>
  <si>
    <t>Altri operatori specializzati</t>
  </si>
  <si>
    <t>Costi personale altri servizi</t>
  </si>
  <si>
    <t>PERSONALE ADDETTO ALL'ASSISTENZA</t>
  </si>
  <si>
    <t>Farmaci e gas medicali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</si>
  <si>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</si>
  <si>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</si>
  <si>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</si>
  <si>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</si>
  <si>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</si>
  <si>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</si>
  <si>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COSTI ATTIVITA' SANITARIA</t>
  </si>
  <si>
    <t>Ristorazione</t>
  </si>
  <si>
    <t>Lavanderia</t>
  </si>
  <si>
    <t>Pulizia</t>
  </si>
  <si>
    <t>Trasporto ospiti</t>
  </si>
  <si>
    <t>Altri servizi alberghieri attività core</t>
  </si>
  <si>
    <t>COSTI ATTIVITA' ALBERGHIERA (NON SANITARIA)</t>
  </si>
  <si>
    <t>Costi organi istituzionali e/o costi gestione ente gestore</t>
  </si>
  <si>
    <t>Manutenzione ordinaria</t>
  </si>
  <si>
    <t>Utenze</t>
  </si>
  <si>
    <t>Affitti passivi</t>
  </si>
  <si>
    <t>Ammortamento dell'immobile</t>
  </si>
  <si>
    <t>Ammortametno per interventi di manutenzione straodinaria</t>
  </si>
  <si>
    <t>Ammortamenti ristorazione, lavanderia e pulizia</t>
  </si>
  <si>
    <t>Altri ammortamenti</t>
  </si>
  <si>
    <t>Assicurazioni obbligatorie</t>
  </si>
  <si>
    <t>Assicurazioni accessorie</t>
  </si>
  <si>
    <t>Beni non sanitari e piccole attrezzature (es. cancelleria, lenzuola, divise, ecc.)</t>
  </si>
  <si>
    <t>Costi della sicurezza</t>
  </si>
  <si>
    <t>Altri servizi appaltati</t>
  </si>
  <si>
    <t>Imposte dell'esercizio</t>
  </si>
  <si>
    <t>Oneri diversi di gestione</t>
  </si>
  <si>
    <t>Oneri straordinari</t>
  </si>
  <si>
    <t>Altri costi precedentemente non imputati</t>
  </si>
  <si>
    <t>COSTI ATTIVITA' DI SUPPORTO (MISTA)</t>
  </si>
  <si>
    <t>COSTI TOTALI</t>
  </si>
  <si>
    <t>RISULTATI DI GESTIONE</t>
  </si>
  <si>
    <t>-</t>
  </si>
  <si>
    <t>CONSUMI BENI E SERVIZI SANITARI</t>
  </si>
  <si>
    <t>RICAVI DA FINANZIAMENTI E RETTE</t>
  </si>
  <si>
    <t>Proventi netti da retta (utenti su posti a contratto)</t>
  </si>
  <si>
    <t>ENTRATE DA RETTE</t>
  </si>
  <si>
    <t>ENTRATE DA FINANZIAMENTO FSR</t>
  </si>
  <si>
    <t>Totale ricavi da rette ed oneri aggiuntivi degli utenti</t>
  </si>
  <si>
    <t>ENTRATE DA ALTRI RICAVI E PROVENTI</t>
  </si>
  <si>
    <t>TOTALE RICAVI/ENTRATE</t>
  </si>
  <si>
    <t>35.983,17 (Personale NON a standard)</t>
  </si>
  <si>
    <t>Personale tecnico e amministrativo/PERSONALE NON A STANDARD</t>
  </si>
  <si>
    <t>Voci prese da Scheda Struttura 2021</t>
  </si>
  <si>
    <t>Terapisti della riabilitazione/Professioni sanitarie della riabilitazione</t>
  </si>
  <si>
    <t>Altri costi precedentemente non imputati/Oneri di gestione (voce presa a partire da Scheda Struttura 2019)</t>
  </si>
  <si>
    <t>Formazione del personale (voce presa a partire da Scheda Struttura 2019)</t>
  </si>
  <si>
    <t>Interessi passivi (voce presa a partire da Scheda Struttura 2019)</t>
  </si>
  <si>
    <t>Consulenze, assistenze e servizi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</si>
</sst>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2" fillId="0" borderId="0" xfId="0" applyFont="1" applyAlignment="1">
      <alignment/>
    </xf>
    <xf numFmtId="44" fontId="0" fillId="0" borderId="0" xfId="59" applyFont="1" applyAlignment="1">
      <alignment/>
    </xf>
    <xf numFmtId="44" fontId="0" fillId="0" borderId="0" xfId="59" applyFont="1" applyAlignment="1">
      <alignment/>
    </xf>
    <xf numFmtId="44" fontId="0" fillId="0" borderId="0" xfId="0" applyNumberFormat="1" applyAlignment="1">
      <alignment/>
    </xf>
    <xf numFmtId="44" fontId="0" fillId="0" borderId="0" xfId="59" applyFont="1" applyAlignment="1">
      <alignment/>
    </xf>
    <xf numFmtId="44" fontId="32" fillId="0" borderId="0" xfId="59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4" fontId="0" fillId="0" borderId="0" xfId="59" applyFont="1" applyAlignment="1">
      <alignment horizontal="center"/>
    </xf>
    <xf numFmtId="44" fontId="35" fillId="0" borderId="0" xfId="59" applyFont="1" applyAlignment="1">
      <alignment/>
    </xf>
    <xf numFmtId="44" fontId="0" fillId="0" borderId="0" xfId="59" applyFont="1" applyAlignment="1">
      <alignment/>
    </xf>
    <xf numFmtId="44" fontId="32" fillId="0" borderId="0" xfId="0" applyNumberFormat="1" applyFont="1" applyAlignment="1">
      <alignment/>
    </xf>
    <xf numFmtId="44" fontId="0" fillId="0" borderId="0" xfId="59" applyFont="1" applyAlignment="1">
      <alignment horizontal="center"/>
    </xf>
    <xf numFmtId="44" fontId="0" fillId="0" borderId="0" xfId="59" applyFont="1" applyAlignment="1">
      <alignment/>
    </xf>
    <xf numFmtId="44" fontId="0" fillId="0" borderId="0" xfId="59" applyFont="1" applyAlignment="1">
      <alignment horizontal="center"/>
    </xf>
    <xf numFmtId="164" fontId="32" fillId="0" borderId="0" xfId="0" applyNumberFormat="1" applyFont="1" applyAlignment="1">
      <alignment/>
    </xf>
    <xf numFmtId="44" fontId="0" fillId="0" borderId="0" xfId="59" applyFont="1" applyAlignment="1">
      <alignment/>
    </xf>
    <xf numFmtId="44" fontId="0" fillId="0" borderId="0" xfId="59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31">
      <selection activeCell="C37" sqref="C37"/>
    </sheetView>
  </sheetViews>
  <sheetFormatPr defaultColWidth="9.140625" defaultRowHeight="15"/>
  <cols>
    <col min="1" max="2" width="48.7109375" style="0" customWidth="1"/>
    <col min="3" max="3" width="22.140625" style="0" customWidth="1"/>
    <col min="4" max="4" width="23.421875" style="0" customWidth="1"/>
    <col min="5" max="5" width="20.57421875" style="0" customWidth="1"/>
    <col min="6" max="6" width="15.57421875" style="0" customWidth="1"/>
    <col min="7" max="7" width="14.421875" style="0" customWidth="1"/>
    <col min="8" max="8" width="14.140625" style="0" customWidth="1"/>
    <col min="9" max="9" width="15.57421875" style="0" customWidth="1"/>
  </cols>
  <sheetData>
    <row r="2" spans="1:6" ht="14.25">
      <c r="A2" s="1" t="s">
        <v>0</v>
      </c>
      <c r="B2" s="9" t="s">
        <v>72</v>
      </c>
      <c r="C2" s="9"/>
      <c r="D2" s="9"/>
      <c r="E2" s="9"/>
      <c r="F2" s="1"/>
    </row>
    <row r="3" spans="2:9" ht="14.25">
      <c r="B3" s="8" t="s">
        <v>66</v>
      </c>
      <c r="C3" s="8">
        <v>2022</v>
      </c>
      <c r="D3" s="8">
        <v>2021</v>
      </c>
      <c r="E3" s="8">
        <v>2020</v>
      </c>
      <c r="F3" s="1">
        <v>2019</v>
      </c>
      <c r="G3" s="1">
        <v>2018</v>
      </c>
      <c r="H3" s="1">
        <v>2017</v>
      </c>
      <c r="I3" s="1">
        <v>2016</v>
      </c>
    </row>
    <row r="4" spans="1:9" ht="14.25">
      <c r="A4" t="s">
        <v>1</v>
      </c>
      <c r="B4" t="s">
        <v>1</v>
      </c>
      <c r="C4" s="18">
        <v>312158.64</v>
      </c>
      <c r="D4" s="15">
        <v>299856.92</v>
      </c>
      <c r="E4" s="12">
        <v>297973.54</v>
      </c>
      <c r="F4" s="5">
        <v>304740.87</v>
      </c>
      <c r="G4" s="3">
        <v>302069</v>
      </c>
      <c r="H4" s="2">
        <v>309676</v>
      </c>
      <c r="I4" s="2">
        <v>309597</v>
      </c>
    </row>
    <row r="5" spans="1:9" ht="14.25">
      <c r="A5" t="s">
        <v>2</v>
      </c>
      <c r="E5" s="12"/>
      <c r="F5" s="5"/>
      <c r="H5" s="2" t="s">
        <v>61</v>
      </c>
      <c r="I5" s="2">
        <v>19152</v>
      </c>
    </row>
    <row r="6" spans="1:9" ht="14.25">
      <c r="A6" t="s">
        <v>3</v>
      </c>
      <c r="B6" t="s">
        <v>3</v>
      </c>
      <c r="E6" s="12"/>
      <c r="F6" s="5">
        <v>4738.04</v>
      </c>
      <c r="H6" s="2">
        <v>12800</v>
      </c>
      <c r="I6" s="2"/>
    </row>
    <row r="7" spans="5:9" ht="14.25">
      <c r="E7" s="12"/>
      <c r="F7" s="5"/>
      <c r="H7" s="2"/>
      <c r="I7" s="2"/>
    </row>
    <row r="8" spans="1:9" ht="14.25">
      <c r="A8" s="1" t="s">
        <v>4</v>
      </c>
      <c r="B8" s="1"/>
      <c r="C8" s="6">
        <v>312158.64</v>
      </c>
      <c r="D8" s="13">
        <f>SUM(D4:D7)</f>
        <v>299856.92</v>
      </c>
      <c r="E8" s="6">
        <f>SUM(E4:E7)</f>
        <v>297973.54</v>
      </c>
      <c r="F8" s="6">
        <f>SUM(F4:F7)</f>
        <v>309478.91</v>
      </c>
      <c r="G8" s="3">
        <v>302069</v>
      </c>
      <c r="H8" s="2">
        <f>SUM(H4:H7)</f>
        <v>322476</v>
      </c>
      <c r="I8" s="2">
        <f>SUM(I4:I7)</f>
        <v>328749</v>
      </c>
    </row>
    <row r="9" spans="2:9" ht="14.25">
      <c r="B9" s="8" t="s">
        <v>65</v>
      </c>
      <c r="C9" s="8"/>
      <c r="D9" s="8"/>
      <c r="E9" s="8"/>
      <c r="G9" s="3"/>
      <c r="H9" s="2"/>
      <c r="I9" s="2"/>
    </row>
    <row r="10" spans="1:9" ht="14.25">
      <c r="A10" t="s">
        <v>5</v>
      </c>
      <c r="B10" s="7" t="s">
        <v>64</v>
      </c>
      <c r="C10" s="19">
        <v>279340.41</v>
      </c>
      <c r="D10" s="16">
        <v>267838.8</v>
      </c>
      <c r="E10" s="14">
        <v>211354.08</v>
      </c>
      <c r="F10" s="5">
        <v>203938.49</v>
      </c>
      <c r="G10" s="3">
        <v>78085</v>
      </c>
      <c r="H10" s="2">
        <v>82106</v>
      </c>
      <c r="I10" s="2">
        <v>81728</v>
      </c>
    </row>
    <row r="11" spans="1:9" ht="14.25">
      <c r="A11" t="s">
        <v>6</v>
      </c>
      <c r="E11" s="12"/>
      <c r="G11" s="3"/>
      <c r="H11" s="2" t="s">
        <v>61</v>
      </c>
      <c r="I11" s="2"/>
    </row>
    <row r="12" spans="1:9" ht="14.25">
      <c r="A12" t="s">
        <v>7</v>
      </c>
      <c r="E12" s="12"/>
      <c r="G12" s="3">
        <v>127793</v>
      </c>
      <c r="H12" s="2">
        <v>127056</v>
      </c>
      <c r="I12" s="2">
        <v>129130</v>
      </c>
    </row>
    <row r="13" spans="1:9" ht="14.25">
      <c r="A13" t="s">
        <v>8</v>
      </c>
      <c r="E13" s="12"/>
      <c r="G13" s="3"/>
      <c r="H13" s="2"/>
      <c r="I13" s="2"/>
    </row>
    <row r="14" spans="1:9" ht="14.25">
      <c r="A14" t="s">
        <v>9</v>
      </c>
      <c r="E14" s="12"/>
      <c r="G14" s="3"/>
      <c r="H14" s="2"/>
      <c r="I14" s="2"/>
    </row>
    <row r="15" spans="1:9" ht="14.25">
      <c r="A15" t="s">
        <v>10</v>
      </c>
      <c r="E15" s="12"/>
      <c r="G15" s="3"/>
      <c r="H15" s="2"/>
      <c r="I15" s="2"/>
    </row>
    <row r="16" spans="2:9" ht="14.25">
      <c r="B16" s="1" t="s">
        <v>67</v>
      </c>
      <c r="C16" s="6">
        <v>279340.41</v>
      </c>
      <c r="D16" s="13">
        <f>SUM(D10:D15)</f>
        <v>267838.8</v>
      </c>
      <c r="E16" s="12">
        <f>SUM(E10:E15)</f>
        <v>211354.08</v>
      </c>
      <c r="F16" s="5">
        <v>203938.49</v>
      </c>
      <c r="G16" s="3"/>
      <c r="H16" s="3"/>
      <c r="I16" s="3"/>
    </row>
    <row r="17" spans="7:9" ht="14.25">
      <c r="G17" s="3"/>
      <c r="H17" s="3"/>
      <c r="I17" s="3"/>
    </row>
    <row r="18" spans="7:9" ht="14.25">
      <c r="G18" s="3"/>
      <c r="H18" s="2"/>
      <c r="I18" s="2"/>
    </row>
    <row r="19" spans="1:9" ht="14.25">
      <c r="A19" s="1" t="s">
        <v>11</v>
      </c>
      <c r="B19" s="1"/>
      <c r="C19" s="1"/>
      <c r="D19" s="1"/>
      <c r="E19" s="1"/>
      <c r="G19" s="3">
        <f>SUM(G10:G18)</f>
        <v>205878</v>
      </c>
      <c r="H19" s="2">
        <f>SUM(H10:H18)</f>
        <v>209162</v>
      </c>
      <c r="I19" s="2">
        <f>SUM(I10:I18)</f>
        <v>210858</v>
      </c>
    </row>
    <row r="20" spans="8:9" ht="14.25">
      <c r="H20" s="2"/>
      <c r="I20" s="2"/>
    </row>
    <row r="21" spans="1:9" ht="14.25">
      <c r="A21" s="1" t="s">
        <v>63</v>
      </c>
      <c r="B21" s="1"/>
      <c r="C21" s="1"/>
      <c r="D21" s="13">
        <f>SUM(D8+D16)</f>
        <v>567695.72</v>
      </c>
      <c r="E21" s="6">
        <v>509327.62</v>
      </c>
      <c r="F21" s="6">
        <v>513417.4</v>
      </c>
      <c r="G21" s="4">
        <f>SUM(G8+G19)</f>
        <v>507947</v>
      </c>
      <c r="H21" s="2">
        <f>SUM(H8+H19)</f>
        <v>531638</v>
      </c>
      <c r="I21" s="2">
        <v>539607</v>
      </c>
    </row>
    <row r="22" spans="1:9" ht="14.25">
      <c r="A22" s="1"/>
      <c r="B22" s="1"/>
      <c r="C22" s="1"/>
      <c r="D22" s="1"/>
      <c r="E22" s="1"/>
      <c r="F22" s="6"/>
      <c r="G22" s="4"/>
      <c r="H22" s="3"/>
      <c r="I22" s="3"/>
    </row>
    <row r="23" spans="1:9" ht="14.25">
      <c r="A23" s="1"/>
      <c r="B23" s="1" t="s">
        <v>68</v>
      </c>
      <c r="C23" s="1"/>
      <c r="D23" s="1"/>
      <c r="E23" s="1"/>
      <c r="F23" s="6"/>
      <c r="G23" s="4"/>
      <c r="H23" s="3"/>
      <c r="I23" s="3"/>
    </row>
    <row r="24" spans="8:9" ht="14.25">
      <c r="H24" s="2"/>
      <c r="I24" s="2"/>
    </row>
    <row r="25" spans="1:9" ht="14.25">
      <c r="A25" t="s">
        <v>12</v>
      </c>
      <c r="C25" s="18">
        <v>22651.73</v>
      </c>
      <c r="D25" s="15">
        <v>30818.9</v>
      </c>
      <c r="E25" s="12">
        <v>20237</v>
      </c>
      <c r="F25" s="5">
        <v>93206.39</v>
      </c>
      <c r="G25" s="3">
        <v>98622</v>
      </c>
      <c r="H25" s="2">
        <v>101230</v>
      </c>
      <c r="I25" s="2">
        <v>106716</v>
      </c>
    </row>
    <row r="26" spans="1:9" ht="14.25">
      <c r="A26" t="s">
        <v>13</v>
      </c>
      <c r="C26" s="18"/>
      <c r="D26" s="15"/>
      <c r="E26" s="12"/>
      <c r="F26" s="5"/>
      <c r="G26" s="3"/>
      <c r="H26" s="2"/>
      <c r="I26" s="2"/>
    </row>
    <row r="27" spans="1:9" ht="14.25">
      <c r="A27" t="s">
        <v>14</v>
      </c>
      <c r="C27" s="18">
        <v>37475</v>
      </c>
      <c r="D27" s="15">
        <v>34841</v>
      </c>
      <c r="E27" s="12">
        <v>49339</v>
      </c>
      <c r="F27" s="5"/>
      <c r="G27" s="3"/>
      <c r="H27" s="2"/>
      <c r="I27" s="2"/>
    </row>
    <row r="28" spans="1:9" ht="14.25">
      <c r="A28" t="s">
        <v>15</v>
      </c>
      <c r="C28" s="18"/>
      <c r="D28" s="15">
        <v>3036.67</v>
      </c>
      <c r="E28" s="12"/>
      <c r="F28" s="5"/>
      <c r="G28" s="3"/>
      <c r="H28" s="2">
        <v>449</v>
      </c>
      <c r="I28" s="2">
        <v>2670</v>
      </c>
    </row>
    <row r="29" spans="1:9" ht="14.25">
      <c r="A29" t="s">
        <v>16</v>
      </c>
      <c r="C29" s="18">
        <v>2954.68</v>
      </c>
      <c r="D29" s="15"/>
      <c r="E29" s="12">
        <v>13217.1</v>
      </c>
      <c r="F29" s="5">
        <v>5475.95</v>
      </c>
      <c r="G29" s="3">
        <v>8663</v>
      </c>
      <c r="H29" s="2">
        <v>16179</v>
      </c>
      <c r="I29" s="2">
        <v>9648</v>
      </c>
    </row>
    <row r="30" spans="3:9" ht="14.25">
      <c r="C30" s="18"/>
      <c r="D30" s="15"/>
      <c r="E30" s="12"/>
      <c r="F30" s="5"/>
      <c r="G30" s="3"/>
      <c r="H30" s="2"/>
      <c r="I30" s="2"/>
    </row>
    <row r="31" spans="1:9" ht="14.25">
      <c r="A31" s="1" t="s">
        <v>17</v>
      </c>
      <c r="B31" s="1"/>
      <c r="C31" s="6">
        <v>63081.41</v>
      </c>
      <c r="D31" s="6">
        <v>68696.57</v>
      </c>
      <c r="E31" s="6">
        <v>82793.1</v>
      </c>
      <c r="F31" s="6">
        <v>98682.34</v>
      </c>
      <c r="G31" s="3">
        <f>SUM(G25:G30)</f>
        <v>107285</v>
      </c>
      <c r="H31" s="2">
        <f>SUM(H25:H30)</f>
        <v>117858</v>
      </c>
      <c r="I31" s="2">
        <v>119034</v>
      </c>
    </row>
    <row r="32" spans="5:9" ht="14.25">
      <c r="E32" s="12"/>
      <c r="F32" s="5"/>
      <c r="H32" s="2"/>
      <c r="I32" s="2"/>
    </row>
    <row r="33" spans="5:9" ht="14.25">
      <c r="E33" s="12"/>
      <c r="F33" s="5"/>
      <c r="H33" s="2"/>
      <c r="I33" s="2"/>
    </row>
    <row r="34" spans="5:9" ht="14.25">
      <c r="E34" s="12"/>
      <c r="F34" s="5"/>
      <c r="H34" s="2"/>
      <c r="I34" s="2"/>
    </row>
    <row r="35" spans="1:9" ht="14.25">
      <c r="A35" s="1" t="s">
        <v>18</v>
      </c>
      <c r="B35" s="1" t="s">
        <v>69</v>
      </c>
      <c r="C35" s="6">
        <f>SUM(C8+C16+C31)</f>
        <v>654580.4600000001</v>
      </c>
      <c r="D35" s="13">
        <f>SUM(D21+D31)</f>
        <v>636392.29</v>
      </c>
      <c r="E35" s="6">
        <v>592120.72</v>
      </c>
      <c r="F35" s="6">
        <v>612099.74</v>
      </c>
      <c r="G35" s="3">
        <v>615232</v>
      </c>
      <c r="H35" s="2">
        <v>649496</v>
      </c>
      <c r="I35" s="2">
        <v>658641</v>
      </c>
    </row>
    <row r="36" spans="1:9" ht="14.25">
      <c r="A36" s="1"/>
      <c r="B36" s="1"/>
      <c r="C36" s="1"/>
      <c r="D36" s="1"/>
      <c r="E36" s="1"/>
      <c r="F36" s="1"/>
      <c r="G36" s="3"/>
      <c r="H36" s="2"/>
      <c r="I36" s="2"/>
    </row>
    <row r="37" spans="1:9" ht="14.25">
      <c r="A37" s="1" t="s">
        <v>19</v>
      </c>
      <c r="B37" s="1"/>
      <c r="C37" s="17">
        <v>-52617.16</v>
      </c>
      <c r="D37" s="17">
        <v>-45391.41</v>
      </c>
      <c r="E37" s="6">
        <v>14295.96</v>
      </c>
      <c r="F37" s="6">
        <v>-2861.4</v>
      </c>
      <c r="G37" s="3">
        <v>12091</v>
      </c>
      <c r="H37" s="2">
        <v>16929</v>
      </c>
      <c r="I37" s="2">
        <v>124100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PageLayoutView="0" workbookViewId="0" topLeftCell="A24">
      <selection activeCell="A46" sqref="A46"/>
    </sheetView>
  </sheetViews>
  <sheetFormatPr defaultColWidth="9.140625" defaultRowHeight="15"/>
  <cols>
    <col min="1" max="1" width="88.421875" style="0" customWidth="1"/>
    <col min="2" max="2" width="27.28125" style="0" customWidth="1"/>
    <col min="3" max="3" width="24.8515625" style="0" customWidth="1"/>
    <col min="4" max="4" width="25.00390625" style="0" customWidth="1"/>
    <col min="5" max="5" width="38.140625" style="0" customWidth="1"/>
    <col min="6" max="8" width="13.140625" style="0" bestFit="1" customWidth="1"/>
  </cols>
  <sheetData>
    <row r="2" spans="1:5" ht="14.25">
      <c r="A2" s="1" t="s">
        <v>0</v>
      </c>
      <c r="B2" s="1"/>
      <c r="C2" s="1"/>
      <c r="D2" s="1"/>
      <c r="E2" s="1"/>
    </row>
    <row r="3" spans="2:8" ht="14.25">
      <c r="B3" s="1">
        <v>2022</v>
      </c>
      <c r="C3" s="1">
        <v>2021</v>
      </c>
      <c r="D3" s="1">
        <v>2020</v>
      </c>
      <c r="E3" s="1">
        <v>2019</v>
      </c>
      <c r="F3" s="1">
        <v>2018</v>
      </c>
      <c r="G3" s="1">
        <v>2017</v>
      </c>
      <c r="H3" s="1">
        <v>2016</v>
      </c>
    </row>
    <row r="4" ht="14.25">
      <c r="A4" t="s">
        <v>20</v>
      </c>
    </row>
    <row r="5" spans="1:7" ht="14.25">
      <c r="A5" t="s">
        <v>21</v>
      </c>
      <c r="B5" s="18">
        <v>33012</v>
      </c>
      <c r="C5" s="15">
        <v>31120</v>
      </c>
      <c r="D5" s="12">
        <v>24592.75</v>
      </c>
      <c r="E5" s="5">
        <v>29954.86</v>
      </c>
      <c r="F5" s="3">
        <v>29426</v>
      </c>
      <c r="G5" s="2">
        <v>15061</v>
      </c>
    </row>
    <row r="6" spans="1:8" ht="14.25">
      <c r="A6" t="s">
        <v>22</v>
      </c>
      <c r="B6" s="18">
        <v>66796.22</v>
      </c>
      <c r="C6" s="15">
        <v>63360.4</v>
      </c>
      <c r="D6" s="12">
        <v>57511.9</v>
      </c>
      <c r="E6" s="5">
        <v>32539.96</v>
      </c>
      <c r="F6" s="3">
        <v>29006</v>
      </c>
      <c r="G6" s="2">
        <v>44132</v>
      </c>
      <c r="H6" s="2">
        <v>40131</v>
      </c>
    </row>
    <row r="7" spans="1:8" ht="14.25">
      <c r="A7" t="s">
        <v>73</v>
      </c>
      <c r="B7" s="18">
        <v>213580.04</v>
      </c>
      <c r="C7" s="15">
        <v>206337.88</v>
      </c>
      <c r="D7" s="12">
        <v>185821.8</v>
      </c>
      <c r="E7" s="5">
        <v>211113.62</v>
      </c>
      <c r="F7" s="3"/>
      <c r="G7" s="2"/>
      <c r="H7" s="2"/>
    </row>
    <row r="8" spans="1:8" ht="14.25">
      <c r="A8" t="s">
        <v>23</v>
      </c>
      <c r="B8" s="18">
        <v>120874.69</v>
      </c>
      <c r="C8" s="15">
        <v>112744.16</v>
      </c>
      <c r="D8" s="12">
        <v>96309.9</v>
      </c>
      <c r="E8" s="5">
        <v>101019.83</v>
      </c>
      <c r="F8" s="3">
        <v>284519</v>
      </c>
      <c r="G8" s="2">
        <v>258060</v>
      </c>
      <c r="H8" s="2">
        <v>257421</v>
      </c>
    </row>
    <row r="9" spans="1:8" ht="14.25">
      <c r="A9" t="s">
        <v>24</v>
      </c>
      <c r="B9" s="18">
        <v>11558.96</v>
      </c>
      <c r="C9" s="15">
        <v>5242.24</v>
      </c>
      <c r="D9" s="12">
        <v>3438.4</v>
      </c>
      <c r="E9" s="5">
        <v>14363.56</v>
      </c>
      <c r="F9" s="3">
        <v>24863</v>
      </c>
      <c r="G9" s="2">
        <v>23320</v>
      </c>
      <c r="H9" s="2">
        <v>26945</v>
      </c>
    </row>
    <row r="10" spans="1:8" ht="14.25">
      <c r="A10" t="s">
        <v>25</v>
      </c>
      <c r="B10" s="18"/>
      <c r="F10" s="3"/>
      <c r="G10" s="2"/>
      <c r="H10" s="2"/>
    </row>
    <row r="11" spans="2:8" ht="14.25">
      <c r="B11" s="18"/>
      <c r="F11" s="3"/>
      <c r="G11" s="2"/>
      <c r="H11" s="2"/>
    </row>
    <row r="12" spans="1:8" ht="14.25">
      <c r="A12" s="1" t="s">
        <v>26</v>
      </c>
      <c r="B12" s="6">
        <f>SUM(B5:B11)</f>
        <v>445821.91000000003</v>
      </c>
      <c r="C12" s="13">
        <f>SUM(C5:C11)</f>
        <v>418804.68000000005</v>
      </c>
      <c r="D12" s="13">
        <f>SUM(D5:D11)</f>
        <v>367674.75</v>
      </c>
      <c r="E12" s="6">
        <v>388991.83</v>
      </c>
      <c r="F12" s="3">
        <f>SUM(F5:F11)</f>
        <v>367814</v>
      </c>
      <c r="G12" s="2">
        <f>SUM(G5:G11)</f>
        <v>340573</v>
      </c>
      <c r="H12" s="2">
        <f>SUM(H6:H11)</f>
        <v>324497</v>
      </c>
    </row>
    <row r="13" spans="5:8" ht="14.25">
      <c r="E13" s="5"/>
      <c r="F13" s="3"/>
      <c r="G13" s="2"/>
      <c r="H13" s="2"/>
    </row>
    <row r="14" spans="1:8" ht="14.25">
      <c r="A14" t="s">
        <v>27</v>
      </c>
      <c r="E14" s="5"/>
      <c r="F14" s="3">
        <v>1133</v>
      </c>
      <c r="G14" s="2">
        <v>457</v>
      </c>
      <c r="H14" s="2">
        <v>392</v>
      </c>
    </row>
    <row r="15" spans="1:8" ht="14.25">
      <c r="A15" t="s">
        <v>28</v>
      </c>
      <c r="E15" s="5"/>
      <c r="F15" s="3"/>
      <c r="G15" s="2"/>
      <c r="H15" s="2"/>
    </row>
    <row r="16" spans="1:8" ht="14.25">
      <c r="A16" t="s">
        <v>29</v>
      </c>
      <c r="B16" s="18">
        <v>4461.62</v>
      </c>
      <c r="C16" s="15">
        <v>14149.26</v>
      </c>
      <c r="D16" s="12">
        <v>32348.49</v>
      </c>
      <c r="E16" s="5">
        <v>3134.01</v>
      </c>
      <c r="F16" s="3"/>
      <c r="G16" s="2"/>
      <c r="H16" s="2"/>
    </row>
    <row r="17" spans="1:8" ht="14.25">
      <c r="A17" t="s">
        <v>30</v>
      </c>
      <c r="B17" s="18"/>
      <c r="C17" s="15"/>
      <c r="D17" s="12">
        <v>2507.63</v>
      </c>
      <c r="E17" s="5">
        <v>1160.76</v>
      </c>
      <c r="F17" s="3">
        <v>70</v>
      </c>
      <c r="G17" s="2">
        <v>386</v>
      </c>
      <c r="H17" s="2"/>
    </row>
    <row r="18" spans="1:8" ht="14.25">
      <c r="A18" t="s">
        <v>31</v>
      </c>
      <c r="B18" s="18"/>
      <c r="C18" s="15"/>
      <c r="D18" s="12"/>
      <c r="E18" s="5"/>
      <c r="F18" s="3"/>
      <c r="G18" s="2"/>
      <c r="H18" s="2"/>
    </row>
    <row r="19" spans="1:8" ht="14.25">
      <c r="A19" t="s">
        <v>32</v>
      </c>
      <c r="B19" s="18"/>
      <c r="C19" s="15"/>
      <c r="D19" s="12"/>
      <c r="E19" s="5"/>
      <c r="F19" s="3"/>
      <c r="G19" s="2"/>
      <c r="H19" s="2"/>
    </row>
    <row r="20" spans="1:8" ht="14.25">
      <c r="A20" t="s">
        <v>33</v>
      </c>
      <c r="B20" s="18"/>
      <c r="C20" s="15"/>
      <c r="D20" s="12"/>
      <c r="E20" s="5"/>
      <c r="F20" s="3"/>
      <c r="G20" s="2"/>
      <c r="H20" s="2"/>
    </row>
    <row r="21" spans="1:8" ht="14.25">
      <c r="A21" t="s">
        <v>62</v>
      </c>
      <c r="B21" s="18">
        <f>SUM(B16:B20)</f>
        <v>4461.62</v>
      </c>
      <c r="C21" s="15">
        <f>SUM(C14:C20)</f>
        <v>14149.26</v>
      </c>
      <c r="D21" s="12">
        <f>SUM(D16:D20)</f>
        <v>34856.12</v>
      </c>
      <c r="E21" s="5">
        <v>4294.77</v>
      </c>
      <c r="F21" s="3">
        <f>SUM(F14:F20)</f>
        <v>1203</v>
      </c>
      <c r="G21" s="2">
        <v>843</v>
      </c>
      <c r="H21" s="2">
        <v>392</v>
      </c>
    </row>
    <row r="22" spans="5:8" ht="14.25">
      <c r="E22" s="5"/>
      <c r="F22" s="3"/>
      <c r="G22" s="2"/>
      <c r="H22" s="2"/>
    </row>
    <row r="23" spans="1:8" ht="14.25">
      <c r="A23" s="1" t="s">
        <v>34</v>
      </c>
      <c r="B23" s="13">
        <f>SUM(B12+B21)</f>
        <v>450283.53</v>
      </c>
      <c r="C23" s="13">
        <f>SUM(C12+C21)</f>
        <v>432953.94000000006</v>
      </c>
      <c r="D23" s="13">
        <f>SUM(D12+D21)</f>
        <v>402530.87</v>
      </c>
      <c r="E23" s="6">
        <v>393286.6</v>
      </c>
      <c r="F23" s="3">
        <v>369017</v>
      </c>
      <c r="G23" s="2">
        <v>341416</v>
      </c>
      <c r="H23" s="2">
        <v>324889</v>
      </c>
    </row>
    <row r="24" spans="5:8" ht="14.25">
      <c r="E24" s="5"/>
      <c r="F24" s="3"/>
      <c r="G24" s="2"/>
      <c r="H24" s="2"/>
    </row>
    <row r="25" spans="1:8" ht="14.25">
      <c r="A25" t="s">
        <v>35</v>
      </c>
      <c r="B25" s="18">
        <v>26410.44</v>
      </c>
      <c r="C25" s="15">
        <v>25400.31</v>
      </c>
      <c r="D25" s="12">
        <v>12193.74</v>
      </c>
      <c r="E25" s="5">
        <v>25581.94</v>
      </c>
      <c r="F25" s="3">
        <v>24556</v>
      </c>
      <c r="G25" s="2">
        <v>25586</v>
      </c>
      <c r="H25" s="2">
        <v>24233</v>
      </c>
    </row>
    <row r="26" spans="1:8" ht="14.25">
      <c r="A26" t="s">
        <v>36</v>
      </c>
      <c r="B26" s="18"/>
      <c r="C26" s="15"/>
      <c r="D26" s="12"/>
      <c r="E26" s="5"/>
      <c r="F26" s="3"/>
      <c r="G26" s="2"/>
      <c r="H26" s="2"/>
    </row>
    <row r="27" spans="1:8" ht="14.25">
      <c r="A27" t="s">
        <v>37</v>
      </c>
      <c r="B27" s="18">
        <v>12310.69</v>
      </c>
      <c r="C27" s="15">
        <v>12476.28</v>
      </c>
      <c r="D27" s="12">
        <v>12232.63</v>
      </c>
      <c r="E27" s="5">
        <v>28757.42</v>
      </c>
      <c r="F27" s="3">
        <v>26926</v>
      </c>
      <c r="G27" s="2">
        <v>39316</v>
      </c>
      <c r="H27" s="2">
        <v>35489</v>
      </c>
    </row>
    <row r="28" spans="1:8" ht="14.25">
      <c r="A28" t="s">
        <v>38</v>
      </c>
      <c r="B28" s="18">
        <v>20059.03</v>
      </c>
      <c r="C28" s="15">
        <v>23591.2</v>
      </c>
      <c r="D28" s="12">
        <v>19637.89</v>
      </c>
      <c r="E28" s="5">
        <v>24402.3</v>
      </c>
      <c r="F28" s="3">
        <v>29296</v>
      </c>
      <c r="G28" s="2">
        <v>25837</v>
      </c>
      <c r="H28" s="2">
        <v>22744</v>
      </c>
    </row>
    <row r="29" spans="1:8" ht="14.25">
      <c r="A29" t="s">
        <v>39</v>
      </c>
      <c r="B29" s="18"/>
      <c r="C29" s="15"/>
      <c r="D29" s="12"/>
      <c r="E29" s="5"/>
      <c r="F29" s="3"/>
      <c r="G29" s="2"/>
      <c r="H29" s="2"/>
    </row>
    <row r="30" spans="2:8" ht="14.25">
      <c r="B30" s="6">
        <f>SUM(B25:B29)</f>
        <v>58780.159999999996</v>
      </c>
      <c r="C30" s="15"/>
      <c r="D30" s="12"/>
      <c r="E30" s="5"/>
      <c r="F30" s="3"/>
      <c r="G30" s="2"/>
      <c r="H30" s="2"/>
    </row>
    <row r="31" spans="1:8" ht="14.25">
      <c r="A31" s="1" t="s">
        <v>40</v>
      </c>
      <c r="B31" s="1"/>
      <c r="C31" s="6">
        <f>SUM(C25:C30)</f>
        <v>61467.79000000001</v>
      </c>
      <c r="D31" s="6">
        <f>SUM(D25:D30)</f>
        <v>44064.259999999995</v>
      </c>
      <c r="E31" s="6">
        <v>78741.66</v>
      </c>
      <c r="F31" s="3">
        <f>SUM(F25:F30)</f>
        <v>80778</v>
      </c>
      <c r="G31" s="2">
        <f>SUM(G25:G30)</f>
        <v>90739</v>
      </c>
      <c r="H31" s="2">
        <f>SUM(H25:H30)</f>
        <v>82466</v>
      </c>
    </row>
    <row r="32" spans="6:8" ht="14.25">
      <c r="F32" s="3"/>
      <c r="G32" s="2"/>
      <c r="H32" s="2"/>
    </row>
    <row r="33" spans="1:8" ht="14.25">
      <c r="A33" t="s">
        <v>71</v>
      </c>
      <c r="B33" s="18">
        <v>93459.71</v>
      </c>
      <c r="C33" s="15">
        <v>96995.57</v>
      </c>
      <c r="D33" s="12">
        <v>38477.25</v>
      </c>
      <c r="E33" s="10" t="s">
        <v>70</v>
      </c>
      <c r="F33" s="3">
        <v>50076</v>
      </c>
      <c r="G33" s="2">
        <v>50299</v>
      </c>
      <c r="H33" s="2">
        <v>45060</v>
      </c>
    </row>
    <row r="34" spans="1:8" ht="14.25">
      <c r="A34" t="s">
        <v>41</v>
      </c>
      <c r="B34" s="18"/>
      <c r="C34" s="15"/>
      <c r="D34" s="12"/>
      <c r="F34" s="3"/>
      <c r="G34" s="2"/>
      <c r="H34" s="2"/>
    </row>
    <row r="35" spans="1:8" ht="14.25">
      <c r="A35" t="s">
        <v>42</v>
      </c>
      <c r="B35" s="18">
        <v>18382.48</v>
      </c>
      <c r="C35" s="15">
        <v>6165.37</v>
      </c>
      <c r="D35" s="12">
        <v>6732.92</v>
      </c>
      <c r="E35" s="5">
        <v>12969.71</v>
      </c>
      <c r="F35" s="3">
        <v>10308</v>
      </c>
      <c r="G35" s="2">
        <v>66538</v>
      </c>
      <c r="H35" s="2">
        <v>5321</v>
      </c>
    </row>
    <row r="36" spans="1:8" ht="14.25">
      <c r="A36" t="s">
        <v>43</v>
      </c>
      <c r="B36" s="18">
        <v>18401.67</v>
      </c>
      <c r="C36" s="15">
        <v>12482.16</v>
      </c>
      <c r="D36" s="12">
        <v>13703.28</v>
      </c>
      <c r="E36" s="5">
        <v>12971.93</v>
      </c>
      <c r="F36" s="3">
        <v>11526</v>
      </c>
      <c r="G36" s="2">
        <v>9928</v>
      </c>
      <c r="H36" s="2">
        <v>9182</v>
      </c>
    </row>
    <row r="37" spans="1:8" ht="14.25">
      <c r="A37" t="s">
        <v>44</v>
      </c>
      <c r="B37" s="18"/>
      <c r="C37" s="15"/>
      <c r="D37" s="12"/>
      <c r="E37" s="5"/>
      <c r="F37" s="3"/>
      <c r="G37" s="2"/>
      <c r="H37" s="2"/>
    </row>
    <row r="38" spans="1:8" ht="14.25">
      <c r="A38" t="s">
        <v>45</v>
      </c>
      <c r="B38" s="18">
        <v>9628.31</v>
      </c>
      <c r="C38" s="15">
        <v>9628.31</v>
      </c>
      <c r="D38" s="12">
        <v>9628.31</v>
      </c>
      <c r="E38" s="5">
        <v>9628.31</v>
      </c>
      <c r="F38" s="3">
        <v>9628</v>
      </c>
      <c r="G38" s="2">
        <v>9628</v>
      </c>
      <c r="H38" s="2">
        <v>11692</v>
      </c>
    </row>
    <row r="39" spans="1:8" ht="14.25">
      <c r="A39" t="s">
        <v>46</v>
      </c>
      <c r="B39" s="18"/>
      <c r="C39" s="15"/>
      <c r="D39" s="12"/>
      <c r="E39" s="5"/>
      <c r="F39" s="3"/>
      <c r="G39" s="2"/>
      <c r="H39" s="2"/>
    </row>
    <row r="40" spans="1:8" ht="14.25">
      <c r="A40" t="s">
        <v>47</v>
      </c>
      <c r="B40" s="18">
        <v>557.53</v>
      </c>
      <c r="C40" s="15">
        <v>742.31</v>
      </c>
      <c r="D40" s="12">
        <v>292</v>
      </c>
      <c r="E40" s="5">
        <v>292</v>
      </c>
      <c r="F40" s="3">
        <v>292</v>
      </c>
      <c r="G40" s="2"/>
      <c r="H40" s="2">
        <v>570</v>
      </c>
    </row>
    <row r="41" spans="1:8" ht="14.25">
      <c r="A41" t="s">
        <v>48</v>
      </c>
      <c r="B41" s="18">
        <v>4770.37</v>
      </c>
      <c r="C41" s="15">
        <v>3512.38</v>
      </c>
      <c r="D41" s="12">
        <v>3749.38</v>
      </c>
      <c r="E41" s="5">
        <v>3176.49</v>
      </c>
      <c r="F41" s="3">
        <v>3670</v>
      </c>
      <c r="G41" s="2">
        <v>3239</v>
      </c>
      <c r="H41" s="2">
        <v>2696</v>
      </c>
    </row>
    <row r="42" spans="1:8" ht="14.25">
      <c r="A42" t="s">
        <v>49</v>
      </c>
      <c r="B42" s="18"/>
      <c r="C42" s="15"/>
      <c r="D42" s="12"/>
      <c r="E42" s="5"/>
      <c r="F42" s="3"/>
      <c r="G42" s="2"/>
      <c r="H42" s="2"/>
    </row>
    <row r="43" spans="1:8" ht="14.25">
      <c r="A43" t="s">
        <v>50</v>
      </c>
      <c r="B43" s="18">
        <v>5110.2</v>
      </c>
      <c r="C43" s="15">
        <v>7075.45</v>
      </c>
      <c r="D43" s="12">
        <v>6405.83</v>
      </c>
      <c r="E43" s="5">
        <v>6382.97</v>
      </c>
      <c r="F43" s="3">
        <v>6383</v>
      </c>
      <c r="G43" s="2">
        <v>5941</v>
      </c>
      <c r="H43" s="2">
        <v>5680</v>
      </c>
    </row>
    <row r="44" spans="1:8" ht="14.25">
      <c r="A44" t="s">
        <v>51</v>
      </c>
      <c r="B44" s="18">
        <v>12160.4</v>
      </c>
      <c r="C44" s="15">
        <v>12460.53</v>
      </c>
      <c r="D44" s="12">
        <v>16323.91</v>
      </c>
      <c r="E44" s="5">
        <v>11810.78</v>
      </c>
      <c r="F44" s="3">
        <v>16115</v>
      </c>
      <c r="G44" s="2">
        <v>14162</v>
      </c>
      <c r="H44" s="2">
        <v>12557</v>
      </c>
    </row>
    <row r="45" spans="1:8" ht="14.25">
      <c r="A45" t="s">
        <v>77</v>
      </c>
      <c r="B45" s="18">
        <v>26293.39</v>
      </c>
      <c r="C45" s="15">
        <v>25345.18</v>
      </c>
      <c r="D45" s="12">
        <v>23405.08</v>
      </c>
      <c r="E45" s="5">
        <v>22614.31</v>
      </c>
      <c r="F45" s="3">
        <v>26302</v>
      </c>
      <c r="G45" s="2">
        <v>23250</v>
      </c>
      <c r="H45" s="2">
        <v>17674</v>
      </c>
    </row>
    <row r="46" spans="1:8" ht="14.25">
      <c r="A46" t="s">
        <v>52</v>
      </c>
      <c r="B46" s="18">
        <v>1300</v>
      </c>
      <c r="C46" s="15">
        <v>2605</v>
      </c>
      <c r="D46" s="12">
        <v>1264.55</v>
      </c>
      <c r="E46" s="5">
        <v>1910.5</v>
      </c>
      <c r="F46" s="3">
        <v>1830</v>
      </c>
      <c r="G46" s="2">
        <v>2937</v>
      </c>
      <c r="H46" s="2">
        <v>2756</v>
      </c>
    </row>
    <row r="47" spans="1:8" ht="14.25">
      <c r="A47" t="s">
        <v>53</v>
      </c>
      <c r="B47" s="18"/>
      <c r="C47" s="15"/>
      <c r="D47" s="12"/>
      <c r="E47" s="5">
        <v>156</v>
      </c>
      <c r="F47" s="3"/>
      <c r="G47" s="2"/>
      <c r="H47" s="2"/>
    </row>
    <row r="48" spans="1:8" ht="14.25">
      <c r="A48" t="s">
        <v>54</v>
      </c>
      <c r="B48" s="18"/>
      <c r="C48" s="15"/>
      <c r="D48" s="12"/>
      <c r="E48" s="5"/>
      <c r="F48" s="3"/>
      <c r="G48" s="2"/>
      <c r="H48" s="2"/>
    </row>
    <row r="49" spans="1:8" ht="14.25">
      <c r="A49" t="s">
        <v>55</v>
      </c>
      <c r="B49" s="18"/>
      <c r="C49" s="15"/>
      <c r="D49" s="12"/>
      <c r="E49" s="5"/>
      <c r="F49" s="3">
        <v>4084</v>
      </c>
      <c r="G49" s="2">
        <v>5184</v>
      </c>
      <c r="H49" s="2">
        <v>7048</v>
      </c>
    </row>
    <row r="50" spans="1:8" ht="14.25">
      <c r="A50" t="s">
        <v>56</v>
      </c>
      <c r="B50" s="18"/>
      <c r="C50" s="15"/>
      <c r="D50" s="12"/>
      <c r="E50" s="5"/>
      <c r="F50" s="3"/>
      <c r="G50" s="2"/>
      <c r="H50" s="2"/>
    </row>
    <row r="51" spans="1:8" ht="14.25">
      <c r="A51" t="s">
        <v>57</v>
      </c>
      <c r="B51" s="18"/>
      <c r="C51" s="15"/>
      <c r="D51" s="12"/>
      <c r="E51" s="5"/>
      <c r="F51" s="3">
        <v>13132</v>
      </c>
      <c r="G51" s="2">
        <v>9306</v>
      </c>
      <c r="H51" s="2">
        <v>6950</v>
      </c>
    </row>
    <row r="52" spans="1:8" ht="14.25">
      <c r="A52" t="s">
        <v>74</v>
      </c>
      <c r="B52" s="18">
        <v>7648.19</v>
      </c>
      <c r="C52" s="15">
        <v>7742.81</v>
      </c>
      <c r="D52" s="12">
        <v>9082.57</v>
      </c>
      <c r="E52" s="5">
        <v>21973.92</v>
      </c>
      <c r="F52" s="3"/>
      <c r="G52" s="3"/>
      <c r="H52" s="3"/>
    </row>
    <row r="53" spans="1:8" ht="14.25">
      <c r="A53" t="s">
        <v>75</v>
      </c>
      <c r="B53" s="18">
        <v>421.68</v>
      </c>
      <c r="C53" s="15">
        <v>2607</v>
      </c>
      <c r="D53" s="12">
        <v>2164.55</v>
      </c>
      <c r="E53" s="5">
        <v>3027.54</v>
      </c>
      <c r="F53" s="3"/>
      <c r="G53" s="3"/>
      <c r="H53" s="3"/>
    </row>
    <row r="54" spans="1:8" ht="14.25">
      <c r="A54" t="s">
        <v>76</v>
      </c>
      <c r="B54" s="18"/>
      <c r="C54" s="15"/>
      <c r="D54" s="12"/>
      <c r="E54" s="5">
        <v>35.25</v>
      </c>
      <c r="F54" s="3"/>
      <c r="G54" s="2"/>
      <c r="H54" s="2"/>
    </row>
    <row r="55" spans="2:8" ht="14.25">
      <c r="B55" s="18"/>
      <c r="C55" s="15"/>
      <c r="D55" s="12"/>
      <c r="E55" s="5"/>
      <c r="F55" s="3"/>
      <c r="G55" s="3"/>
      <c r="H55" s="3"/>
    </row>
    <row r="56" spans="1:8" ht="14.25">
      <c r="A56" s="1" t="s">
        <v>58</v>
      </c>
      <c r="B56" s="6">
        <f>SUM(B33:B55)</f>
        <v>198133.93</v>
      </c>
      <c r="C56" s="6">
        <f>SUM(C33:C55)</f>
        <v>187362.07</v>
      </c>
      <c r="D56" s="6">
        <f>SUM(D33:D55)</f>
        <v>131229.63</v>
      </c>
      <c r="E56" s="6">
        <v>142932.88</v>
      </c>
      <c r="F56" s="3">
        <f>SUM(F33:F54)</f>
        <v>153346</v>
      </c>
      <c r="G56" s="2">
        <f>SUM(G33:G54)</f>
        <v>200412</v>
      </c>
      <c r="H56" s="2">
        <v>127186</v>
      </c>
    </row>
    <row r="57" spans="5:8" ht="14.25">
      <c r="E57" s="5"/>
      <c r="F57" s="3"/>
      <c r="G57" s="2"/>
      <c r="H57" s="2"/>
    </row>
    <row r="58" spans="5:8" ht="14.25">
      <c r="E58" s="5"/>
      <c r="F58" s="3"/>
      <c r="G58" s="2"/>
      <c r="H58" s="2"/>
    </row>
    <row r="59" spans="1:8" ht="14.25">
      <c r="A59" s="1" t="s">
        <v>59</v>
      </c>
      <c r="B59" s="13">
        <f>SUM(B23+B30+B56)</f>
        <v>707197.62</v>
      </c>
      <c r="C59" s="13">
        <f>SUM(C23+C31+C56)</f>
        <v>681783.8</v>
      </c>
      <c r="D59" s="6">
        <v>577824.76</v>
      </c>
      <c r="E59" s="6">
        <v>614961.14</v>
      </c>
      <c r="F59" s="3">
        <v>603141</v>
      </c>
      <c r="G59" s="2">
        <v>632567</v>
      </c>
      <c r="H59" s="2">
        <v>534541</v>
      </c>
    </row>
    <row r="60" spans="1:8" ht="14.25">
      <c r="A60" s="1"/>
      <c r="B60" s="1"/>
      <c r="C60" s="1"/>
      <c r="D60" s="6"/>
      <c r="E60" s="6"/>
      <c r="F60" s="3"/>
      <c r="G60" s="2"/>
      <c r="H60" s="2"/>
    </row>
    <row r="61" spans="1:8" ht="14.25">
      <c r="A61" s="1" t="s">
        <v>60</v>
      </c>
      <c r="B61" s="17">
        <v>-52617.16</v>
      </c>
      <c r="C61" s="17">
        <v>-45391.41</v>
      </c>
      <c r="D61" s="6">
        <v>14295.96</v>
      </c>
      <c r="E61" s="11">
        <v>-2861.4</v>
      </c>
      <c r="F61" s="3">
        <v>12091</v>
      </c>
      <c r="G61" s="2">
        <v>16929</v>
      </c>
      <c r="H61" s="2">
        <v>124100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Lenovo</cp:lastModifiedBy>
  <dcterms:created xsi:type="dcterms:W3CDTF">2019-02-25T09:14:26Z</dcterms:created>
  <dcterms:modified xsi:type="dcterms:W3CDTF">2023-08-12T16:34:44Z</dcterms:modified>
  <cp:category/>
  <cp:version/>
  <cp:contentType/>
  <cp:contentStatus/>
</cp:coreProperties>
</file>